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9210" activeTab="0"/>
  </bookViews>
  <sheets>
    <sheet name="SatGate" sheetId="1" r:id="rId1"/>
    <sheet name="О проекте и курсе доллара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<sst xmlns="http://schemas.openxmlformats.org/spreadsheetml/2006/main" count="27" uniqueCount="24">
  <si>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Speed,kb/sek</t>
  </si>
  <si>
    <t>1:00-3:00</t>
  </si>
  <si>
    <t>3:00-7:00</t>
  </si>
  <si>
    <t>Тарифы провайдера в USD за 1 Гигабайт трафика</t>
  </si>
  <si>
    <t>В центах за 1 Мегабайт</t>
  </si>
  <si>
    <t>Курс доллара, руб.</t>
  </si>
  <si>
    <t>В рублях за 1 Мегабайт</t>
  </si>
  <si>
    <t>Объем, Мб</t>
  </si>
  <si>
    <t>В рублях за скачанную информацию</t>
  </si>
  <si>
    <t>Время закачки</t>
  </si>
  <si>
    <t>Курс доллара в рублях у провайдера Satgate соответствует курсу ЦБ РФ</t>
  </si>
  <si>
    <t>Цена за доллар в рублях у других операторов может отличаться, уточняйте данные в службе поддержки</t>
  </si>
  <si>
    <t>Лимит разового плтежа в 20 долларов преодолевается (от 10 руб.) при работе с диллерами Satgate</t>
  </si>
  <si>
    <t xml:space="preserve">например </t>
  </si>
  <si>
    <t>http://www.belsat.net/</t>
  </si>
  <si>
    <t>Время указанное в калькуляторе соответствует Московском (GMT+3)</t>
  </si>
  <si>
    <t>http://www.bolhov.ru/</t>
  </si>
  <si>
    <t>Изменению подлежат ячейки с жёлтым фоном</t>
  </si>
  <si>
    <t xml:space="preserve">Калькулятор предназначен для пакета «Prepaid» </t>
  </si>
  <si>
    <t>7:00-19:00</t>
  </si>
  <si>
    <t>19:00-01:00</t>
  </si>
  <si>
    <t>Тарифы актуальны на 06.02.2010</t>
  </si>
  <si>
    <t>Пакет Prepaid Astra 2A ВОСТОЧНЫЙ ЛУЧ!</t>
  </si>
  <si>
    <r>
      <t xml:space="preserve">Калькулятор разработан "Болхов.Ру" </t>
    </r>
    <r>
      <rPr>
        <b/>
        <sz val="10"/>
        <rFont val="Calibri"/>
        <family val="2"/>
      </rPr>
      <t>©</t>
    </r>
    <r>
      <rPr>
        <b/>
        <sz val="10"/>
        <rFont val="Arial Cyr"/>
        <family val="0"/>
      </rPr>
      <t xml:space="preserve"> 2004-2010 и распространяется бесплатно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</si>
</sst>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[$-FC19]d\ mmmm\ yyyy\ &quot;г.&quot;"/>
    <numFmt numFmtId="174" formatCode="#,##0.00&quot;р.&quot;"/>
  </numFmts>
  <fonts count="6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  <font>
      <b/>
      <sz val="12"/>
      <color indexed="10"/>
      <name val="Times New Roman"/>
      <family val="1"/>
    </font>
    <font>
      <b/>
      <sz val="10"/>
      <color indexed="12"/>
      <name val="Arial Cyr"/>
      <family val="0"/>
    </font>
    <font>
      <b/>
      <sz val="10"/>
      <name val="Arial Cyr"/>
      <family val="0"/>
    </font>
    <font>
      <b/>
      <sz val="10"/>
      <name val="Calibri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Arial Cyr"/>
      <family val="0"/>
    </font>
    <font>
      <sz val="11"/>
      <color indexed="56"/>
      <name val="Arial Cyr"/>
      <family val="0"/>
    </font>
    <font>
      <b/>
      <u val="single"/>
      <sz val="11"/>
      <color indexed="56"/>
      <name val="Arial Cyr"/>
      <family val="0"/>
    </font>
    <font>
      <b/>
      <sz val="10"/>
      <color indexed="19"/>
      <name val="Arial Cyr"/>
      <family val="0"/>
    </font>
    <font>
      <sz val="10"/>
      <color indexed="28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18"/>
      <name val="Arial Cyr"/>
      <family val="0"/>
    </font>
    <font>
      <b/>
      <sz val="12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/>
      <name val="Arial Cyr"/>
      <family val="0"/>
    </font>
    <font>
      <sz val="11"/>
      <color theme="3"/>
      <name val="Arial Cyr"/>
      <family val="0"/>
    </font>
    <font>
      <b/>
      <u val="single"/>
      <sz val="11"/>
      <color theme="3"/>
      <name val="Arial Cyr"/>
      <family val="0"/>
    </font>
    <font>
      <b/>
      <sz val="10"/>
      <color theme="2" tint="-0.7499799728393555"/>
      <name val="Arial Cyr"/>
      <family val="0"/>
    </font>
    <font>
      <b/>
      <sz val="11"/>
      <color theme="3" tint="-0.24997000396251678"/>
      <name val="Arial Cyr"/>
      <family val="0"/>
    </font>
    <font>
      <b/>
      <sz val="9"/>
      <color rgb="FFFF0000"/>
      <name val="Arial Cyr"/>
      <family val="0"/>
    </font>
    <font>
      <b/>
      <sz val="12"/>
      <color theme="3" tint="-0.24997000396251678"/>
      <name val="Times New Roman"/>
      <family val="1"/>
    </font>
    <font>
      <b/>
      <sz val="10"/>
      <color rgb="FFFF0000"/>
      <name val="Arial Cyr"/>
      <family val="0"/>
    </font>
    <font>
      <sz val="10"/>
      <color theme="7" tint="-0.4999699890613556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2" fontId="5" fillId="33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2" fontId="1" fillId="0" borderId="12" xfId="0" applyNumberFormat="1" applyFont="1" applyBorder="1" applyAlignment="1" applyProtection="1">
      <alignment vertical="top" wrapText="1"/>
      <protection hidden="1"/>
    </xf>
    <xf numFmtId="0" fontId="6" fillId="33" borderId="13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vertical="top" wrapText="1"/>
    </xf>
    <xf numFmtId="0" fontId="2" fillId="0" borderId="13" xfId="0" applyFont="1" applyBorder="1" applyAlignment="1" applyProtection="1">
      <alignment horizontal="center" vertical="top" wrapText="1"/>
      <protection hidden="1"/>
    </xf>
    <xf numFmtId="2" fontId="7" fillId="0" borderId="10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44" fillId="0" borderId="0" xfId="42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 vertical="top" wrapText="1"/>
      <protection hidden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61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/>
    </xf>
    <xf numFmtId="0" fontId="62" fillId="34" borderId="16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/>
    </xf>
    <xf numFmtId="0" fontId="62" fillId="34" borderId="19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62" fillId="34" borderId="20" xfId="0" applyFont="1" applyFill="1" applyBorder="1" applyAlignment="1">
      <alignment horizontal="center"/>
    </xf>
    <xf numFmtId="0" fontId="62" fillId="34" borderId="21" xfId="0" applyFont="1" applyFill="1" applyBorder="1" applyAlignment="1">
      <alignment horizontal="center"/>
    </xf>
    <xf numFmtId="0" fontId="62" fillId="34" borderId="11" xfId="0" applyFont="1" applyFill="1" applyBorder="1" applyAlignment="1">
      <alignment horizontal="center"/>
    </xf>
    <xf numFmtId="0" fontId="63" fillId="0" borderId="14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64" fillId="34" borderId="15" xfId="0" applyFont="1" applyFill="1" applyBorder="1" applyAlignment="1">
      <alignment horizontal="center" vertical="top" wrapText="1"/>
    </xf>
    <xf numFmtId="0" fontId="64" fillId="34" borderId="16" xfId="0" applyFont="1" applyFill="1" applyBorder="1" applyAlignment="1">
      <alignment horizontal="center" vertical="top" wrapText="1"/>
    </xf>
    <xf numFmtId="49" fontId="65" fillId="0" borderId="14" xfId="0" applyNumberFormat="1" applyFont="1" applyBorder="1" applyAlignment="1">
      <alignment horizontal="center" vertical="center" wrapText="1"/>
    </xf>
    <xf numFmtId="49" fontId="65" fillId="0" borderId="0" xfId="0" applyNumberFormat="1" applyFont="1" applyBorder="1" applyAlignment="1">
      <alignment horizontal="center" vertical="center" wrapText="1"/>
    </xf>
    <xf numFmtId="174" fontId="66" fillId="0" borderId="14" xfId="0" applyNumberFormat="1" applyFont="1" applyBorder="1" applyAlignment="1">
      <alignment horizontal="center" vertical="center" wrapText="1"/>
    </xf>
    <xf numFmtId="174" fontId="6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sat.net/" TargetMode="External" /><Relationship Id="rId2" Type="http://schemas.openxmlformats.org/officeDocument/2006/relationships/hyperlink" Target="http://www.bolhov.ru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U31"/>
  <sheetViews>
    <sheetView showGridLines="0" tabSelected="1" workbookViewId="0" topLeftCell="A1">
      <selection activeCell="A17" sqref="A17:E17"/>
    </sheetView>
  </sheetViews>
  <sheetFormatPr defaultColWidth="0" defaultRowHeight="12.75" zeroHeight="1"/>
  <cols>
    <col min="1" max="1" width="14.00390625" style="0" bestFit="1" customWidth="1"/>
    <col min="2" max="3" width="10.00390625" style="0" bestFit="1" customWidth="1"/>
    <col min="4" max="4" width="11.125" style="0" bestFit="1" customWidth="1"/>
    <col min="5" max="5" width="12.25390625" style="0" bestFit="1" customWidth="1"/>
    <col min="6" max="6" width="15.875" style="0" customWidth="1"/>
    <col min="7" max="7" width="1.12109375" style="0" customWidth="1"/>
    <col min="8" max="8" width="0" style="0" hidden="1" customWidth="1"/>
    <col min="9" max="16384" width="10.375" style="0" hidden="1" customWidth="1"/>
  </cols>
  <sheetData>
    <row r="1" spans="1:7" ht="15.75" customHeight="1" thickBot="1">
      <c r="A1" s="29" t="s">
        <v>3</v>
      </c>
      <c r="B1" s="30"/>
      <c r="C1" s="30"/>
      <c r="D1" s="30"/>
      <c r="E1" s="31"/>
      <c r="F1" s="41" t="s">
        <v>17</v>
      </c>
      <c r="G1" s="42"/>
    </row>
    <row r="2" spans="1:7" ht="18" customHeight="1" thickBot="1">
      <c r="A2" s="1" t="s">
        <v>0</v>
      </c>
      <c r="B2" s="2" t="s">
        <v>1</v>
      </c>
      <c r="C2" s="2" t="s">
        <v>2</v>
      </c>
      <c r="D2" s="2" t="s">
        <v>19</v>
      </c>
      <c r="E2" s="2" t="s">
        <v>20</v>
      </c>
      <c r="F2" s="41"/>
      <c r="G2" s="42"/>
    </row>
    <row r="3" spans="1:7" ht="16.5" thickBot="1">
      <c r="A3" s="7">
        <v>128</v>
      </c>
      <c r="B3" s="8">
        <v>11</v>
      </c>
      <c r="C3" s="8">
        <v>3</v>
      </c>
      <c r="D3" s="8">
        <v>25</v>
      </c>
      <c r="E3" s="8">
        <v>19</v>
      </c>
      <c r="F3" s="41"/>
      <c r="G3" s="42"/>
    </row>
    <row r="4" spans="1:7" ht="16.5" thickBot="1">
      <c r="A4" s="7">
        <v>256</v>
      </c>
      <c r="B4" s="8">
        <v>12</v>
      </c>
      <c r="C4" s="8">
        <v>4</v>
      </c>
      <c r="D4" s="8">
        <v>27</v>
      </c>
      <c r="E4" s="8">
        <v>21</v>
      </c>
      <c r="F4" s="41"/>
      <c r="G4" s="42"/>
    </row>
    <row r="5" spans="1:7" ht="16.5" thickBot="1">
      <c r="A5" s="7">
        <v>512</v>
      </c>
      <c r="B5" s="8">
        <v>12</v>
      </c>
      <c r="C5" s="8">
        <v>5</v>
      </c>
      <c r="D5" s="8">
        <v>29</v>
      </c>
      <c r="E5" s="8">
        <v>23</v>
      </c>
      <c r="F5" s="41"/>
      <c r="G5" s="42"/>
    </row>
    <row r="6" spans="1:5" ht="16.5" thickBot="1">
      <c r="A6" s="7">
        <v>1024</v>
      </c>
      <c r="B6" s="8">
        <v>15</v>
      </c>
      <c r="C6" s="8">
        <v>7</v>
      </c>
      <c r="D6" s="8">
        <v>31</v>
      </c>
      <c r="E6" s="8">
        <v>25</v>
      </c>
    </row>
    <row r="7" spans="1:7" ht="16.5" thickBot="1">
      <c r="A7" s="7">
        <v>2048</v>
      </c>
      <c r="B7" s="8">
        <v>17</v>
      </c>
      <c r="C7" s="8">
        <v>9</v>
      </c>
      <c r="D7" s="8">
        <v>33</v>
      </c>
      <c r="E7" s="8">
        <v>27</v>
      </c>
      <c r="F7" s="43" t="s">
        <v>21</v>
      </c>
      <c r="G7" s="44"/>
    </row>
    <row r="8" spans="1:7" ht="9" customHeight="1">
      <c r="A8" s="23" t="s">
        <v>4</v>
      </c>
      <c r="B8" s="24"/>
      <c r="C8" s="24"/>
      <c r="D8" s="24"/>
      <c r="E8" s="25"/>
      <c r="F8" s="43"/>
      <c r="G8" s="44"/>
    </row>
    <row r="9" spans="1:7" ht="9.75" customHeight="1" thickBot="1">
      <c r="A9" s="26"/>
      <c r="B9" s="27"/>
      <c r="C9" s="27"/>
      <c r="D9" s="27"/>
      <c r="E9" s="28"/>
      <c r="F9" s="43"/>
      <c r="G9" s="44"/>
    </row>
    <row r="10" spans="1:7" ht="18" customHeight="1" thickBot="1">
      <c r="A10" s="1" t="s">
        <v>0</v>
      </c>
      <c r="B10" s="2" t="str">
        <f>B2</f>
        <v>1:00-3:00</v>
      </c>
      <c r="C10" s="2" t="str">
        <f>C2</f>
        <v>3:00-7:00</v>
      </c>
      <c r="D10" s="2" t="str">
        <f>D2</f>
        <v>7:00-19:00</v>
      </c>
      <c r="E10" s="2" t="str">
        <f>E2</f>
        <v>19:00-01:00</v>
      </c>
      <c r="F10" s="19"/>
      <c r="G10" s="20"/>
    </row>
    <row r="11" spans="1:255" s="21" customFormat="1" ht="16.5" customHeight="1" thickBot="1">
      <c r="A11" s="9">
        <f>A3</f>
        <v>128</v>
      </c>
      <c r="B11" s="6">
        <f aca="true" t="shared" si="0" ref="B11:E15">(B3/1024)*100</f>
        <v>1.07421875</v>
      </c>
      <c r="C11" s="6">
        <f t="shared" si="0"/>
        <v>0.29296875</v>
      </c>
      <c r="D11" s="6">
        <f t="shared" si="0"/>
        <v>2.44140625</v>
      </c>
      <c r="E11" s="6">
        <f t="shared" si="0"/>
        <v>1.85546875</v>
      </c>
      <c r="F11" s="32" t="s">
        <v>22</v>
      </c>
      <c r="G11" s="33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</row>
    <row r="12" spans="1:255" s="21" customFormat="1" ht="16.5" thickBot="1">
      <c r="A12" s="9">
        <f>A4</f>
        <v>256</v>
      </c>
      <c r="B12" s="6">
        <f t="shared" si="0"/>
        <v>1.171875</v>
      </c>
      <c r="C12" s="6">
        <f t="shared" si="0"/>
        <v>0.390625</v>
      </c>
      <c r="D12" s="6">
        <f t="shared" si="0"/>
        <v>2.63671875</v>
      </c>
      <c r="E12" s="6">
        <f t="shared" si="0"/>
        <v>2.05078125</v>
      </c>
      <c r="F12" s="32"/>
      <c r="G12" s="33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</row>
    <row r="13" spans="1:255" s="22" customFormat="1" ht="16.5" thickBot="1">
      <c r="A13" s="9">
        <f>A5</f>
        <v>512</v>
      </c>
      <c r="B13" s="6">
        <f t="shared" si="0"/>
        <v>1.171875</v>
      </c>
      <c r="C13" s="6">
        <f t="shared" si="0"/>
        <v>0.48828125</v>
      </c>
      <c r="D13" s="6">
        <f t="shared" si="0"/>
        <v>2.83203125</v>
      </c>
      <c r="E13" s="6">
        <f t="shared" si="0"/>
        <v>2.24609375</v>
      </c>
      <c r="F13" s="32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</row>
    <row r="14" spans="1:5" ht="16.5" thickBot="1">
      <c r="A14" s="9">
        <f>A6</f>
        <v>1024</v>
      </c>
      <c r="B14" s="6">
        <f t="shared" si="0"/>
        <v>1.46484375</v>
      </c>
      <c r="C14" s="6">
        <f>(C6/1024)*100</f>
        <v>0.68359375</v>
      </c>
      <c r="D14" s="6">
        <f t="shared" si="0"/>
        <v>3.02734375</v>
      </c>
      <c r="E14" s="6">
        <f t="shared" si="0"/>
        <v>2.44140625</v>
      </c>
    </row>
    <row r="15" spans="1:5" ht="16.5" thickBot="1">
      <c r="A15" s="9">
        <f>A7</f>
        <v>2048</v>
      </c>
      <c r="B15" s="6">
        <f t="shared" si="0"/>
        <v>1.66015625</v>
      </c>
      <c r="C15" s="6">
        <f t="shared" si="0"/>
        <v>0.87890625</v>
      </c>
      <c r="D15" s="6">
        <f t="shared" si="0"/>
        <v>3.22265625</v>
      </c>
      <c r="E15" s="6">
        <f t="shared" si="0"/>
        <v>2.63671875</v>
      </c>
    </row>
    <row r="16" spans="1:5" ht="16.5" thickBot="1">
      <c r="A16" s="39" t="s">
        <v>5</v>
      </c>
      <c r="B16" s="40"/>
      <c r="C16" s="40"/>
      <c r="D16" s="3">
        <v>30.46</v>
      </c>
      <c r="E16" s="4"/>
    </row>
    <row r="17" spans="1:5" ht="15.75" thickBot="1">
      <c r="A17" s="29" t="s">
        <v>6</v>
      </c>
      <c r="B17" s="30"/>
      <c r="C17" s="30"/>
      <c r="D17" s="30"/>
      <c r="E17" s="30"/>
    </row>
    <row r="18" spans="1:5" ht="16.5" thickBot="1">
      <c r="A18" s="18" t="s">
        <v>0</v>
      </c>
      <c r="B18" s="2" t="str">
        <f>B10</f>
        <v>1:00-3:00</v>
      </c>
      <c r="C18" s="2" t="str">
        <f>C10</f>
        <v>3:00-7:00</v>
      </c>
      <c r="D18" s="2" t="str">
        <f>D10</f>
        <v>7:00-19:00</v>
      </c>
      <c r="E18" s="2" t="str">
        <f>E10</f>
        <v>19:00-01:00</v>
      </c>
    </row>
    <row r="19" spans="1:5" ht="16.5" thickBot="1">
      <c r="A19" s="9">
        <f>A11</f>
        <v>128</v>
      </c>
      <c r="B19" s="6">
        <f aca="true" t="shared" si="1" ref="B19:E21">((B3*$D$16)/1024)</f>
        <v>0.32720703125</v>
      </c>
      <c r="C19" s="6">
        <f t="shared" si="1"/>
        <v>0.08923828125</v>
      </c>
      <c r="D19" s="6">
        <f t="shared" si="1"/>
        <v>0.74365234375</v>
      </c>
      <c r="E19" s="6">
        <f t="shared" si="1"/>
        <v>0.56517578125</v>
      </c>
    </row>
    <row r="20" spans="1:5" ht="16.5" thickBot="1">
      <c r="A20" s="9">
        <f>A12</f>
        <v>256</v>
      </c>
      <c r="B20" s="6">
        <f t="shared" si="1"/>
        <v>0.356953125</v>
      </c>
      <c r="C20" s="6">
        <f t="shared" si="1"/>
        <v>0.118984375</v>
      </c>
      <c r="D20" s="6">
        <f t="shared" si="1"/>
        <v>0.8031445312500001</v>
      </c>
      <c r="E20" s="6">
        <f t="shared" si="1"/>
        <v>0.62466796875</v>
      </c>
    </row>
    <row r="21" spans="1:5" ht="16.5" thickBot="1">
      <c r="A21" s="9">
        <f>A13</f>
        <v>512</v>
      </c>
      <c r="B21" s="6">
        <f t="shared" si="1"/>
        <v>0.356953125</v>
      </c>
      <c r="C21" s="6">
        <f t="shared" si="1"/>
        <v>0.14873046875</v>
      </c>
      <c r="D21" s="6">
        <f t="shared" si="1"/>
        <v>0.86263671875</v>
      </c>
      <c r="E21" s="6">
        <f t="shared" si="1"/>
        <v>0.68416015625</v>
      </c>
    </row>
    <row r="22" spans="1:5" ht="16.5" thickBot="1">
      <c r="A22" s="9">
        <f>A14</f>
        <v>1024</v>
      </c>
      <c r="B22" s="6">
        <f aca="true" t="shared" si="2" ref="B22:E23">((B6*$D$16)/1024)</f>
        <v>0.44619140625000003</v>
      </c>
      <c r="C22" s="6">
        <f t="shared" si="2"/>
        <v>0.20822265625</v>
      </c>
      <c r="D22" s="6">
        <f t="shared" si="2"/>
        <v>0.92212890625</v>
      </c>
      <c r="E22" s="6">
        <f t="shared" si="2"/>
        <v>0.74365234375</v>
      </c>
    </row>
    <row r="23" spans="1:5" ht="16.5" thickBot="1">
      <c r="A23" s="9">
        <f>A15</f>
        <v>2048</v>
      </c>
      <c r="B23" s="6">
        <f t="shared" si="2"/>
        <v>0.50568359375</v>
      </c>
      <c r="C23" s="6">
        <f t="shared" si="2"/>
        <v>0.26771484375</v>
      </c>
      <c r="D23" s="6">
        <f t="shared" si="2"/>
        <v>0.9816210937500001</v>
      </c>
      <c r="E23" s="6">
        <f t="shared" si="2"/>
        <v>0.8031445312500001</v>
      </c>
    </row>
    <row r="24" spans="1:6" ht="16.5" customHeight="1" thickBot="1">
      <c r="A24" s="37" t="s">
        <v>7</v>
      </c>
      <c r="B24" s="38"/>
      <c r="C24" s="38"/>
      <c r="D24" s="5">
        <v>100</v>
      </c>
      <c r="E24" s="4"/>
      <c r="F24" s="34" t="s">
        <v>9</v>
      </c>
    </row>
    <row r="25" spans="1:6" ht="15.75" thickBot="1">
      <c r="A25" s="29" t="s">
        <v>8</v>
      </c>
      <c r="B25" s="30"/>
      <c r="C25" s="30"/>
      <c r="D25" s="30"/>
      <c r="E25" s="31"/>
      <c r="F25" s="35"/>
    </row>
    <row r="26" spans="1:6" ht="16.5" thickBot="1">
      <c r="A26" s="1" t="s">
        <v>0</v>
      </c>
      <c r="B26" s="2" t="str">
        <f>B18</f>
        <v>1:00-3:00</v>
      </c>
      <c r="C26" s="2" t="str">
        <f>C18</f>
        <v>3:00-7:00</v>
      </c>
      <c r="D26" s="2" t="str">
        <f>D18</f>
        <v>7:00-19:00</v>
      </c>
      <c r="E26" s="2" t="str">
        <f>E18</f>
        <v>19:00-01:00</v>
      </c>
      <c r="F26" s="36"/>
    </row>
    <row r="27" spans="1:6" ht="16.5" thickBot="1">
      <c r="A27" s="9">
        <f>A19</f>
        <v>128</v>
      </c>
      <c r="B27" s="6">
        <f aca="true" t="shared" si="3" ref="B27:E29">B19*$D$24</f>
        <v>32.720703125</v>
      </c>
      <c r="C27" s="6">
        <f t="shared" si="3"/>
        <v>8.923828125</v>
      </c>
      <c r="D27" s="6">
        <f t="shared" si="3"/>
        <v>74.365234375</v>
      </c>
      <c r="E27" s="6">
        <f t="shared" si="3"/>
        <v>56.517578125</v>
      </c>
      <c r="F27" s="10" t="str">
        <f>INT((($D$24*1024)/(A27/8)/60)/60)&amp;" ч. "&amp;ROUND((($D$24*1024)/(A27/8)/60)-(INT((($D$24*1024)/(A27/8)/60)/60)*60),0)&amp;" мин."</f>
        <v>1 ч. 47 мин.</v>
      </c>
    </row>
    <row r="28" spans="1:6" ht="16.5" thickBot="1">
      <c r="A28" s="9">
        <f>A20</f>
        <v>256</v>
      </c>
      <c r="B28" s="6">
        <f t="shared" si="3"/>
        <v>35.6953125</v>
      </c>
      <c r="C28" s="6">
        <f t="shared" si="3"/>
        <v>11.8984375</v>
      </c>
      <c r="D28" s="6">
        <f t="shared" si="3"/>
        <v>80.314453125</v>
      </c>
      <c r="E28" s="6">
        <f t="shared" si="3"/>
        <v>62.466796875</v>
      </c>
      <c r="F28" s="10" t="str">
        <f>INT((($D$24*1024)/(A28/8)/60)/60)&amp;" ч. "&amp;ROUND((($D$24*1024)/(A28/8)/60)-(INT((($D$24*1024)/(A28/8)/60)/60)*60),0)&amp;" мин."</f>
        <v>0 ч. 53 мин.</v>
      </c>
    </row>
    <row r="29" spans="1:6" ht="16.5" thickBot="1">
      <c r="A29" s="9">
        <f>A21</f>
        <v>512</v>
      </c>
      <c r="B29" s="6">
        <f t="shared" si="3"/>
        <v>35.6953125</v>
      </c>
      <c r="C29" s="6">
        <f t="shared" si="3"/>
        <v>14.873046875000002</v>
      </c>
      <c r="D29" s="6">
        <f t="shared" si="3"/>
        <v>86.263671875</v>
      </c>
      <c r="E29" s="6">
        <f t="shared" si="3"/>
        <v>68.416015625</v>
      </c>
      <c r="F29" s="10" t="str">
        <f>INT((($D$24*1024)/(A29/8)/60)/60)&amp;" ч. "&amp;ROUND((($D$24*1024)/(A29/8)/60)-(INT((($D$24*1024)/(A29/8)/60)/60)*60),0)&amp;" мин."</f>
        <v>0 ч. 27 мин.</v>
      </c>
    </row>
    <row r="30" spans="1:6" ht="16.5" thickBot="1">
      <c r="A30" s="9">
        <f>A22</f>
        <v>1024</v>
      </c>
      <c r="B30" s="6">
        <f aca="true" t="shared" si="4" ref="B30:E31">B22*$D$24</f>
        <v>44.619140625</v>
      </c>
      <c r="C30" s="6">
        <f t="shared" si="4"/>
        <v>20.822265625</v>
      </c>
      <c r="D30" s="6">
        <f t="shared" si="4"/>
        <v>92.212890625</v>
      </c>
      <c r="E30" s="6">
        <f t="shared" si="4"/>
        <v>74.365234375</v>
      </c>
      <c r="F30" s="10" t="str">
        <f>INT((($D$24*1024)/(A30/8)/60)/60)&amp;" ч. "&amp;ROUND((($D$24*1024)/(A30/8)/60)-(INT((($D$24*1024)/(A30/8)/60)/60)*60),0)&amp;" мин."</f>
        <v>0 ч. 13 мин.</v>
      </c>
    </row>
    <row r="31" spans="1:6" ht="16.5" thickBot="1">
      <c r="A31" s="9">
        <f>A23</f>
        <v>2048</v>
      </c>
      <c r="B31" s="6">
        <f t="shared" si="4"/>
        <v>50.56835937500001</v>
      </c>
      <c r="C31" s="6">
        <f t="shared" si="4"/>
        <v>26.771484375</v>
      </c>
      <c r="D31" s="6">
        <f t="shared" si="4"/>
        <v>98.162109375</v>
      </c>
      <c r="E31" s="6">
        <f t="shared" si="4"/>
        <v>80.314453125</v>
      </c>
      <c r="F31" s="10" t="str">
        <f>INT((($D$24*1024)/(A31/8)/60)/60)&amp;" ч. "&amp;ROUND((($D$24*1024)/(A31/8)/60)-(INT((($D$24*1024)/(A31/8)/60)/60)*60),0)&amp;" мин."</f>
        <v>0 ч. 7 мин.</v>
      </c>
    </row>
    <row r="32" ht="6" customHeight="1"/>
  </sheetData>
  <sheetProtection formatCells="0" formatColumns="0" formatRows="0" insertColumns="0" insertRows="0" insertHyperlinks="0" deleteColumns="0" deleteRows="0" sort="0" autoFilter="0" pivotTables="0"/>
  <protectedRanges>
    <protectedRange password="853B" sqref="A1:E2" name="Диапазон1"/>
  </protectedRanges>
  <mergeCells count="10">
    <mergeCell ref="A8:E9"/>
    <mergeCell ref="A17:E17"/>
    <mergeCell ref="A1:E1"/>
    <mergeCell ref="A25:E25"/>
    <mergeCell ref="F11:IU13"/>
    <mergeCell ref="F24:F26"/>
    <mergeCell ref="A24:C24"/>
    <mergeCell ref="A16:C16"/>
    <mergeCell ref="F1:G5"/>
    <mergeCell ref="F7:G9"/>
  </mergeCells>
  <printOptions/>
  <pageMargins left="0.75" right="0.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PageLayoutView="0" workbookViewId="0" topLeftCell="A1">
      <selection activeCell="F22" sqref="F22"/>
    </sheetView>
  </sheetViews>
  <sheetFormatPr defaultColWidth="9.00390625" defaultRowHeight="12.75"/>
  <cols>
    <col min="1" max="1" width="11.75390625" style="0" customWidth="1"/>
  </cols>
  <sheetData>
    <row r="1" spans="1:13" ht="15.75">
      <c r="A1" s="1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">
      <c r="A3" s="13" t="s">
        <v>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5">
      <c r="A4" s="13" t="s">
        <v>11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">
      <c r="A5" s="13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5">
      <c r="A6" s="13" t="s">
        <v>13</v>
      </c>
      <c r="B6" s="14" t="s">
        <v>14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4.25">
      <c r="A7" s="1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">
      <c r="A8" s="16" t="s">
        <v>15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2.75">
      <c r="A10" s="17" t="s">
        <v>23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14" t="s">
        <v>16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</sheetData>
  <sheetProtection password="853B" sheet="1" formatCells="0" formatColumns="0" formatRows="0" insertColumns="0" insertRows="0" insertHyperlinks="0" deleteColumns="0" deleteRows="0" sort="0" autoFilter="0" pivotTables="0"/>
  <hyperlinks>
    <hyperlink ref="B6" r:id="rId1" display="http://www.belsat.net/"/>
    <hyperlink ref="A11" r:id="rId2" display="http://www.bolhov.ru/"/>
  </hyperlinks>
  <printOptions/>
  <pageMargins left="0.7" right="0.7" top="0.75" bottom="0.75" header="0.3" footer="0.3"/>
  <pageSetup horizontalDpi="200" verticalDpi="2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РИА "Болхов.Ру"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Karpov Alexey</dc:creator>
  <cp:keywords/>
  <dc:description/>
  <cp:lastModifiedBy>Admin</cp:lastModifiedBy>
  <cp:lastPrinted>2008-04-03T13:58:59Z</cp:lastPrinted>
  <dcterms:created xsi:type="dcterms:W3CDTF">2007-04-11T18:48:46Z</dcterms:created>
  <dcterms:modified xsi:type="dcterms:W3CDTF">2010-02-06T21:39:31Z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